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3" i="22" l="1"/>
  <c r="F107" i="22" l="1"/>
  <c r="D79" i="22" l="1"/>
  <c r="D50" i="22" l="1"/>
  <c r="D48" i="22"/>
  <c r="D19" i="22" l="1"/>
  <c r="D15" i="22" l="1"/>
  <c r="D29" i="22" l="1"/>
  <c r="D7" i="22" l="1"/>
  <c r="H98" i="22" l="1"/>
  <c r="D39" i="22" l="1"/>
  <c r="D41" i="22" l="1"/>
  <c r="E98" i="22" l="1"/>
  <c r="E85" i="22" l="1"/>
  <c r="D89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<sst xmlns="http://schemas.openxmlformats.org/spreadsheetml/2006/main" count="1626" uniqueCount="148">
  <si>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</si>
  <si>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</si>
  <si>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</si>
  <si>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</si>
  <si>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</si>
  <si>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</si>
  <si>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</si>
  <si>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</si>
  <si>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</si>
  <si>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</si>
  <si>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</si>
  <si>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</si>
  <si>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</si>
  <si>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</si>
  <si>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</si>
  <si>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</si>
  <si>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</si>
  <si>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</si>
  <si>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</si>
  <si>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</si>
  <si>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</si>
  <si>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</si>
  <si>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</si>
  <si>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</si>
  <si>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</si>
  <si>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</si>
  <si>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</si>
  <si>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</si>
  <si>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</si>
  <si>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</si>
  <si>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</si>
  <si>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</si>
  <si>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</si>
  <si>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</si>
  <si>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</si>
  <si>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</si>
  <si>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</si>
  <si>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</si>
  <si>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</si>
  <si>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</si>
  <si>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</si>
  <si>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</si>
  <si>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</si>
  <si>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</si>
  <si>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</si>
  <si>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</si>
  <si>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</si>
  <si>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</si>
  <si>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</si>
  <si>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</si>
  <si>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</si>
  <si>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</si>
  <si>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</si>
  <si>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</si>
  <si>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</si>
  <si>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</si>
  <si>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</si>
  <si>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</si>
  <si>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</si>
  <si>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</si>
  <si>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</si>
  <si>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</si>
  <si>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</si>
  <si>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</si>
  <si>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</si>
  <si>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</si>
  <si>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</si>
  <si>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</si>
  <si>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</si>
  <si>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</si>
  <si>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</si>
  <si>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</si>
  <si>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</si>
  <si>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</si>
  <si>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</si>
  <si>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</si>
  <si>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</si>
  <si>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</si>
  <si>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</si>
  <si>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</si>
  <si>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</si>
  <si>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</si>
  <si>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</si>
  <si>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</si>
  <si>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</si>
  <si>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</si>
  <si>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</si>
  <si>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</si>
  <si>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</si>
  <si>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</si>
  <si>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</si>
  <si>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</si>
  <si>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</si>
  <si>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</si>
  <si>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</si>
  <si>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</si>
  <si>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</si>
  <si>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</si>
  <si>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</si>
  <si>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</si>
  <si>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</si>
  <si>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</si>
  <si>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</si>
  <si>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</si>
  <si>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</si>
  <si>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</si>
  <si>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</si>
  <si>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</si>
  <si>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</si>
  <si>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</si>
  <si>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</si>
  <si>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</si>
  <si>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</si>
  <si>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</si>
  <si>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</si>
  <si>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</si>
  <si>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</si>
  <si>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</si>
  <si>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</si>
  <si>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</si>
  <si>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</si>
  <si>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</si>
  <si>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</si>
  <si>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</si>
  <si>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</si>
  <si>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</si>
  <si>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</si>
  <si>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</si>
  <si>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</si>
  <si>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</si>
  <si>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</si>
  <si>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</si>
  <si>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</si>
  <si>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</si>
  <si>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</si>
  <si>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</si>
  <si>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</si>
  <si>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</si>
  <si>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FAYETTE COUNTY, TEXAS UTILITIES -  PAID JANUARY, 2024</t>
  </si>
  <si>
    <t>11/29/23-12/29/23</t>
  </si>
  <si>
    <t>11/14/23-12/18/23</t>
  </si>
  <si>
    <t>11/16/23-12/18/23</t>
  </si>
  <si>
    <t>11/22/23-12/27/23</t>
  </si>
  <si>
    <t>11/15/23-12/15/23</t>
  </si>
  <si>
    <t>11/15/23-11/21/23</t>
  </si>
  <si>
    <t>(Final Bll)</t>
  </si>
  <si>
    <t>11/22/23-12/22/23</t>
  </si>
  <si>
    <t>11/30/23-01/02/24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</si>
</sst>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43" fontId="19" fillId="0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="130" zoomScaleNormal="130" workbookViewId="0">
      <pane ySplit="4" topLeftCell="A83" activePane="bottomLeft" state="frozen"/>
      <selection pane="bottomLeft" activeCell="H111" sqref="H11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122" t="s">
        <v>6</v>
      </c>
      <c r="E6" s="79">
        <v>1</v>
      </c>
      <c r="F6" s="79">
        <v>147.61000000000001</v>
      </c>
      <c r="G6" s="79">
        <v>2773</v>
      </c>
      <c r="H6" s="80">
        <v>651.16999999999996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820.73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122" t="s">
        <v>6</v>
      </c>
      <c r="E8" s="79">
        <v>1</v>
      </c>
      <c r="F8" s="80">
        <v>31.61</v>
      </c>
      <c r="G8" s="79">
        <v>424</v>
      </c>
      <c r="H8" s="79">
        <v>82.21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129.01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122" t="s">
        <v>6</v>
      </c>
      <c r="E10" s="81">
        <v>0</v>
      </c>
      <c r="F10" s="81">
        <v>0</v>
      </c>
      <c r="G10" s="79">
        <v>961</v>
      </c>
      <c r="H10" s="82">
        <v>140.91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140.91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122" t="s">
        <v>6</v>
      </c>
      <c r="E12" s="81">
        <v>0</v>
      </c>
      <c r="F12" s="81">
        <v>0</v>
      </c>
      <c r="G12" s="79">
        <v>1159</v>
      </c>
      <c r="H12" s="82">
        <v>161.36000000000001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161.36000000000001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141</v>
      </c>
      <c r="D14" s="122" t="s">
        <v>6</v>
      </c>
      <c r="E14" s="79">
        <v>4</v>
      </c>
      <c r="F14" s="80">
        <v>63.29</v>
      </c>
      <c r="G14" s="79">
        <v>5920</v>
      </c>
      <c r="H14" s="80">
        <v>727.96</v>
      </c>
      <c r="I14" s="79"/>
      <c r="J14" s="80">
        <v>17.649999999999999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972.97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122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122" t="s">
        <v>6</v>
      </c>
      <c r="E18" s="79">
        <v>73</v>
      </c>
      <c r="F18" s="79">
        <v>400.71</v>
      </c>
      <c r="G18" s="79">
        <v>20341</v>
      </c>
      <c r="H18" s="80">
        <v>2131.15</v>
      </c>
      <c r="I18" s="81">
        <v>0</v>
      </c>
      <c r="J18" s="79">
        <v>187.39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3035.8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141</v>
      </c>
      <c r="D22" s="122" t="s">
        <v>6</v>
      </c>
      <c r="E22" s="79">
        <v>0</v>
      </c>
      <c r="F22" s="80">
        <v>31.61</v>
      </c>
      <c r="G22" s="79">
        <v>795</v>
      </c>
      <c r="H22" s="80">
        <v>123.78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229.45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141</v>
      </c>
      <c r="D24" s="122" t="s">
        <v>6</v>
      </c>
      <c r="E24" s="79">
        <v>6</v>
      </c>
      <c r="F24" s="80">
        <v>147.61000000000001</v>
      </c>
      <c r="G24" s="79">
        <v>15284</v>
      </c>
      <c r="H24" s="80">
        <v>1912.76</v>
      </c>
      <c r="I24" s="81" t="s">
        <v>8</v>
      </c>
      <c r="J24" s="79">
        <v>22.57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2162.08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141</v>
      </c>
      <c r="D26" s="122" t="s">
        <v>6</v>
      </c>
      <c r="E26" s="79">
        <v>0</v>
      </c>
      <c r="F26" s="80">
        <v>31.61</v>
      </c>
      <c r="G26" s="79">
        <v>2404</v>
      </c>
      <c r="H26" s="80">
        <v>313.77999999999997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399.18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141</v>
      </c>
      <c r="D28" s="122" t="s">
        <v>6</v>
      </c>
      <c r="E28" s="86">
        <v>1</v>
      </c>
      <c r="F28" s="80">
        <v>31.61</v>
      </c>
      <c r="G28" s="86">
        <v>2424</v>
      </c>
      <c r="H28" s="81">
        <v>436.21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521.61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141</v>
      </c>
      <c r="D30" s="122" t="s">
        <v>6</v>
      </c>
      <c r="E30" s="79">
        <v>1</v>
      </c>
      <c r="F30" s="80">
        <v>31.61</v>
      </c>
      <c r="G30" s="79">
        <v>1480</v>
      </c>
      <c r="H30" s="79">
        <v>194.51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368.16999999999996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141</v>
      </c>
      <c r="D32" s="122" t="s">
        <v>6</v>
      </c>
      <c r="E32" s="79">
        <v>0</v>
      </c>
      <c r="F32" s="80">
        <v>31.61</v>
      </c>
      <c r="G32" s="79">
        <v>497</v>
      </c>
      <c r="H32" s="79">
        <v>90.48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175.88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141</v>
      </c>
      <c r="D34" s="122" t="s">
        <v>6</v>
      </c>
      <c r="E34" s="86">
        <v>0</v>
      </c>
      <c r="F34" s="80">
        <v>94.9</v>
      </c>
      <c r="G34" s="79">
        <v>452</v>
      </c>
      <c r="H34" s="79">
        <v>85.39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195.48000000000002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141</v>
      </c>
      <c r="D36" s="122" t="s">
        <v>6</v>
      </c>
      <c r="E36" s="79">
        <v>2</v>
      </c>
      <c r="F36" s="80">
        <v>31.61</v>
      </c>
      <c r="G36" s="79">
        <v>1102</v>
      </c>
      <c r="H36" s="80">
        <v>328.3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375.1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9824.7200000000012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143</v>
      </c>
      <c r="D45" s="122" t="s">
        <v>17</v>
      </c>
      <c r="E45" s="79">
        <v>13</v>
      </c>
      <c r="F45" s="80">
        <v>26</v>
      </c>
      <c r="G45" s="79">
        <v>1392</v>
      </c>
      <c r="H45" s="79">
        <v>115.3</v>
      </c>
      <c r="I45" s="108">
        <v>90.48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321.53000000000003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144</v>
      </c>
      <c r="D47" s="122" t="s">
        <v>17</v>
      </c>
      <c r="E47" s="79">
        <v>0</v>
      </c>
      <c r="F47" s="80">
        <v>5.2</v>
      </c>
      <c r="G47" s="79">
        <v>19</v>
      </c>
      <c r="H47" s="79">
        <v>9.9600000000000009</v>
      </c>
      <c r="I47" s="108">
        <v>1.24</v>
      </c>
      <c r="J47" s="79">
        <v>5.75</v>
      </c>
      <c r="K47" s="80">
        <v>12</v>
      </c>
      <c r="L47" s="80">
        <v>0.3</v>
      </c>
      <c r="M47" s="80">
        <v>0.2</v>
      </c>
      <c r="N47" s="123" t="s">
        <v>145</v>
      </c>
    </row>
    <row r="48" spans="1:45" x14ac:dyDescent="0.2">
      <c r="C48" s="83" t="s">
        <v>20</v>
      </c>
      <c r="D48" s="119">
        <f>SUM(F47,H47,I47,J47,K47,L47,M47)</f>
        <v>34.65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135</v>
      </c>
      <c r="C49" s="114" t="s">
        <v>143</v>
      </c>
      <c r="D49" s="124" t="s">
        <v>17</v>
      </c>
      <c r="E49" s="79">
        <v>16</v>
      </c>
      <c r="F49" s="80">
        <v>26</v>
      </c>
      <c r="G49" s="79">
        <v>2096</v>
      </c>
      <c r="H49" s="79">
        <v>150.85</v>
      </c>
      <c r="I49" s="79">
        <v>136.24</v>
      </c>
      <c r="J49" s="79">
        <v>28.75</v>
      </c>
      <c r="K49" s="79">
        <v>60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404.34000000000003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143</v>
      </c>
      <c r="D51" s="122" t="s">
        <v>17</v>
      </c>
      <c r="E51" s="81">
        <v>0</v>
      </c>
      <c r="F51" s="80">
        <v>0</v>
      </c>
      <c r="G51" s="79">
        <v>2817</v>
      </c>
      <c r="H51" s="82">
        <v>232.26</v>
      </c>
      <c r="I51" s="82">
        <v>183.11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130</v>
      </c>
      <c r="C52" s="83" t="s">
        <v>20</v>
      </c>
      <c r="D52" s="120">
        <f>SUM(H51,I51,K51,L51,M51)</f>
        <v>415.37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771.55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146</v>
      </c>
      <c r="D55" s="122" t="s">
        <v>49</v>
      </c>
      <c r="E55" s="81">
        <v>0</v>
      </c>
      <c r="F55" s="81">
        <v>0</v>
      </c>
      <c r="G55" s="86">
        <v>7</v>
      </c>
      <c r="H55" s="80">
        <v>23.74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146</v>
      </c>
      <c r="D57" s="122" t="s">
        <v>49</v>
      </c>
      <c r="E57" s="81">
        <v>0</v>
      </c>
      <c r="F57" s="81">
        <v>0</v>
      </c>
      <c r="G57" s="86">
        <v>4431</v>
      </c>
      <c r="H57" s="80">
        <v>492.17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81"/>
      <c r="F58" s="81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44</v>
      </c>
      <c r="C59" s="114" t="s">
        <v>146</v>
      </c>
      <c r="D59" s="122" t="s">
        <v>49</v>
      </c>
      <c r="E59" s="81">
        <v>0</v>
      </c>
      <c r="F59" s="81">
        <v>0</v>
      </c>
      <c r="G59" s="86">
        <v>0</v>
      </c>
      <c r="H59" s="80">
        <v>23</v>
      </c>
      <c r="I59" s="79"/>
      <c r="J59" s="79"/>
      <c r="K59" s="79"/>
      <c r="L59" s="79"/>
      <c r="M59" s="79"/>
      <c r="N59" s="79"/>
    </row>
    <row r="60" spans="1:14" x14ac:dyDescent="0.2">
      <c r="B60" s="67">
        <v>-11553502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146</v>
      </c>
      <c r="D61" s="122" t="s">
        <v>49</v>
      </c>
      <c r="E61" s="81">
        <v>0</v>
      </c>
      <c r="F61" s="81">
        <v>0</v>
      </c>
      <c r="G61" s="86">
        <v>1400</v>
      </c>
      <c r="H61" s="80">
        <v>202.9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146</v>
      </c>
      <c r="D63" s="122" t="s">
        <v>49</v>
      </c>
      <c r="E63" s="81">
        <v>0</v>
      </c>
      <c r="F63" s="81">
        <v>0</v>
      </c>
      <c r="G63" s="86">
        <v>1462</v>
      </c>
      <c r="H63" s="80">
        <v>177.8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146</v>
      </c>
      <c r="D65" s="122" t="s">
        <v>49</v>
      </c>
      <c r="E65" s="81">
        <v>0</v>
      </c>
      <c r="F65" s="81">
        <v>0</v>
      </c>
      <c r="G65" s="86">
        <v>296</v>
      </c>
      <c r="H65" s="80">
        <v>54.34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146</v>
      </c>
      <c r="D67" s="122" t="s">
        <v>49</v>
      </c>
      <c r="E67" s="81">
        <v>0</v>
      </c>
      <c r="F67" s="81">
        <v>0</v>
      </c>
      <c r="G67" s="86">
        <v>5040</v>
      </c>
      <c r="H67" s="80">
        <v>1074.17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146</v>
      </c>
      <c r="D69" s="122" t="s">
        <v>49</v>
      </c>
      <c r="E69" s="81">
        <v>0</v>
      </c>
      <c r="F69" s="81">
        <v>0</v>
      </c>
      <c r="G69" s="86">
        <v>1638</v>
      </c>
      <c r="H69" s="80">
        <v>195.57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146</v>
      </c>
      <c r="D71" s="122" t="s">
        <v>49</v>
      </c>
      <c r="E71" s="81">
        <v>0</v>
      </c>
      <c r="F71" s="81">
        <v>0</v>
      </c>
      <c r="G71" s="86">
        <v>42</v>
      </c>
      <c r="H71" s="80">
        <v>27.44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146</v>
      </c>
      <c r="D73" s="122" t="s">
        <v>49</v>
      </c>
      <c r="E73" s="81">
        <v>0</v>
      </c>
      <c r="F73" s="81">
        <v>0</v>
      </c>
      <c r="G73" s="86">
        <v>63</v>
      </c>
      <c r="H73" s="80">
        <v>29.67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146</v>
      </c>
      <c r="D75" s="122" t="s">
        <v>49</v>
      </c>
      <c r="E75" s="81">
        <v>0</v>
      </c>
      <c r="F75" s="81">
        <v>0</v>
      </c>
      <c r="G75" s="86">
        <v>556</v>
      </c>
      <c r="H75" s="80">
        <v>81.87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1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136</v>
      </c>
      <c r="C77" s="114" t="s">
        <v>146</v>
      </c>
      <c r="D77" s="122" t="s">
        <v>49</v>
      </c>
      <c r="E77" s="81">
        <v>0</v>
      </c>
      <c r="F77" s="81">
        <v>0</v>
      </c>
      <c r="G77" s="86">
        <v>51</v>
      </c>
      <c r="H77" s="80">
        <v>28.4</v>
      </c>
      <c r="I77" s="79"/>
      <c r="J77" s="79"/>
      <c r="K77" s="79"/>
      <c r="L77" s="79"/>
      <c r="M77" s="79"/>
      <c r="N77" s="79"/>
    </row>
    <row r="78" spans="1:14" x14ac:dyDescent="0.2">
      <c r="B78" s="67">
        <v>-137167700</v>
      </c>
      <c r="C78" s="114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SUM(H55:H77)</f>
        <v>2411.0700000000002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4" t="s">
        <v>140</v>
      </c>
      <c r="D81" s="122" t="s">
        <v>51</v>
      </c>
      <c r="E81" s="79">
        <v>1140</v>
      </c>
      <c r="F81" s="80">
        <v>202.57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A82" s="67" t="s">
        <v>38</v>
      </c>
      <c r="C82" s="114" t="s">
        <v>141</v>
      </c>
      <c r="D82" s="122" t="s">
        <v>51</v>
      </c>
      <c r="E82" s="79">
        <v>1270</v>
      </c>
      <c r="F82" s="80">
        <v>46.53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4" t="s">
        <v>141</v>
      </c>
      <c r="D83" s="122" t="s">
        <v>51</v>
      </c>
      <c r="E83" s="79">
        <v>3210</v>
      </c>
      <c r="F83" s="80">
        <v>214.53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 t="s">
        <v>8</v>
      </c>
      <c r="H84" s="81" t="s">
        <v>8</v>
      </c>
      <c r="I84" s="81" t="s">
        <v>8</v>
      </c>
      <c r="J84" s="81" t="s">
        <v>8</v>
      </c>
      <c r="K84" s="81" t="s">
        <v>8</v>
      </c>
      <c r="L84" s="81" t="s">
        <v>8</v>
      </c>
      <c r="M84" s="81" t="s">
        <v>8</v>
      </c>
      <c r="N84" s="81" t="s">
        <v>8</v>
      </c>
    </row>
    <row r="85" spans="1:20" x14ac:dyDescent="0.2">
      <c r="C85" s="87" t="s">
        <v>41</v>
      </c>
      <c r="D85" s="79"/>
      <c r="E85" s="96">
        <f>SUM(F81:F83)</f>
        <v>463.63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4" t="s">
        <v>143</v>
      </c>
      <c r="D88" s="122" t="s">
        <v>56</v>
      </c>
      <c r="E88" s="79">
        <v>5</v>
      </c>
      <c r="F88" s="80">
        <v>29</v>
      </c>
      <c r="G88" s="79">
        <v>888</v>
      </c>
      <c r="H88" s="99">
        <v>116.36</v>
      </c>
      <c r="I88" s="100">
        <v>0</v>
      </c>
      <c r="J88" s="80">
        <v>29.2</v>
      </c>
      <c r="K88" s="82">
        <v>52.73</v>
      </c>
      <c r="L88" s="81">
        <v>0</v>
      </c>
      <c r="M88" s="81" t="s">
        <v>124</v>
      </c>
      <c r="N88" s="81" t="s">
        <v>124</v>
      </c>
    </row>
    <row r="89" spans="1:20" x14ac:dyDescent="0.2">
      <c r="C89" s="83" t="s">
        <v>20</v>
      </c>
      <c r="D89" s="115">
        <f>SUM(F88,H88,J88,K88)</f>
        <v>227.29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4" t="s">
        <v>143</v>
      </c>
      <c r="D90" s="122" t="s">
        <v>56</v>
      </c>
      <c r="E90" s="79">
        <v>0</v>
      </c>
      <c r="F90" s="80">
        <v>24</v>
      </c>
      <c r="G90" s="79">
        <v>1707</v>
      </c>
      <c r="H90" s="99">
        <v>215.38</v>
      </c>
      <c r="I90" s="100">
        <v>0</v>
      </c>
      <c r="J90" s="80">
        <v>25</v>
      </c>
      <c r="K90" s="80">
        <v>210.58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114"/>
      <c r="D91" s="115">
        <f>SUM(F90,H90,J90,K90)</f>
        <v>474.96000000000004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4" t="s">
        <v>143</v>
      </c>
      <c r="D92" s="122" t="s">
        <v>56</v>
      </c>
      <c r="E92" s="81" t="s">
        <v>124</v>
      </c>
      <c r="F92" s="80" t="s">
        <v>124</v>
      </c>
      <c r="G92" s="79">
        <v>16</v>
      </c>
      <c r="H92" s="82">
        <v>10.93</v>
      </c>
      <c r="I92" s="81" t="s">
        <v>124</v>
      </c>
      <c r="J92" s="81" t="s">
        <v>124</v>
      </c>
      <c r="K92" s="81" t="s">
        <v>124</v>
      </c>
      <c r="L92" s="81" t="s">
        <v>124</v>
      </c>
      <c r="M92" s="81" t="s">
        <v>124</v>
      </c>
      <c r="N92" s="81" t="s">
        <v>124</v>
      </c>
    </row>
    <row r="93" spans="1:20" x14ac:dyDescent="0.2">
      <c r="C93" s="83" t="s">
        <v>20</v>
      </c>
      <c r="D93" s="115">
        <f>SUM(H92)</f>
        <v>10.93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713.18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4" t="s">
        <v>139</v>
      </c>
      <c r="D96" s="122" t="s">
        <v>58</v>
      </c>
      <c r="E96" s="81">
        <v>0</v>
      </c>
      <c r="F96" s="80" t="s">
        <v>8</v>
      </c>
      <c r="G96" s="79">
        <v>1221</v>
      </c>
      <c r="H96" s="110">
        <v>150.79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129</v>
      </c>
    </row>
    <row r="97" spans="1:14" ht="12.6" customHeight="1" x14ac:dyDescent="0.2">
      <c r="A97" s="67" t="s">
        <v>60</v>
      </c>
      <c r="C97" s="114" t="s">
        <v>139</v>
      </c>
      <c r="D97" s="122" t="s">
        <v>58</v>
      </c>
      <c r="E97" s="81">
        <v>0</v>
      </c>
      <c r="F97" s="80"/>
      <c r="G97" s="79">
        <v>417</v>
      </c>
      <c r="H97" s="111">
        <v>61.8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12" t="s">
        <v>20</v>
      </c>
      <c r="E98" s="81">
        <f>SUM(H96:H97)</f>
        <v>212.58999999999997</v>
      </c>
      <c r="F98" s="80" t="s">
        <v>8</v>
      </c>
      <c r="G98" s="79"/>
      <c r="H98" s="113">
        <f>SUM(H96:H97)</f>
        <v>212.58999999999997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2" t="s">
        <v>65</v>
      </c>
      <c r="F100" s="103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4" t="s">
        <v>66</v>
      </c>
      <c r="F101" s="105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131</v>
      </c>
      <c r="C102" s="67" t="s">
        <v>147</v>
      </c>
      <c r="D102" s="122" t="s">
        <v>61</v>
      </c>
      <c r="E102" s="93">
        <v>84</v>
      </c>
      <c r="F102" s="109">
        <v>165.42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142</v>
      </c>
      <c r="D103" s="122" t="s">
        <v>61</v>
      </c>
      <c r="E103" s="79">
        <v>18</v>
      </c>
      <c r="F103" s="116">
        <v>72.13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142</v>
      </c>
      <c r="D104" s="122" t="s">
        <v>61</v>
      </c>
      <c r="E104" s="79">
        <v>11</v>
      </c>
      <c r="F104" s="116">
        <v>63.52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142</v>
      </c>
      <c r="D105" s="122" t="s">
        <v>61</v>
      </c>
      <c r="E105" s="79">
        <v>890</v>
      </c>
      <c r="F105" s="116">
        <v>1147.31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137</v>
      </c>
      <c r="C106" s="67" t="s">
        <v>142</v>
      </c>
      <c r="D106" s="122" t="s">
        <v>61</v>
      </c>
      <c r="E106" s="79">
        <v>3</v>
      </c>
      <c r="F106" s="117">
        <v>58.05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C107" s="67" t="s">
        <v>8</v>
      </c>
      <c r="E107" s="106" t="s">
        <v>20</v>
      </c>
      <c r="F107" s="107">
        <f>SUM(F102:F106)</f>
        <v>1506.4299999999998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 t="s">
        <v>8</v>
      </c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D115" s="67" t="s">
        <v>8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2024-01-23T14:46:54Z</dcterms:modified>
</cp:coreProperties>
</file>